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5-07-2008" sheetId="1" r:id="rId1"/>
    <sheet name="19-10-2006 Zła" sheetId="2" state="hidden" r:id="rId2"/>
  </sheets>
  <definedNames>
    <definedName name="_xlnm.Print_Area" localSheetId="0">'25-07-2008'!$A$1:$F$113</definedName>
  </definedNames>
  <calcPr fullCalcOnLoad="1"/>
</workbook>
</file>

<file path=xl/sharedStrings.xml><?xml version="1.0" encoding="utf-8"?>
<sst xmlns="http://schemas.openxmlformats.org/spreadsheetml/2006/main" count="390" uniqueCount="210">
  <si>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</si>
  <si>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</si>
  <si>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</si>
  <si>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</si>
  <si>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</si>
  <si>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</si>
  <si>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</si>
  <si>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</si>
  <si>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</si>
  <si>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</si>
  <si>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</si>
  <si>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</si>
  <si>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</si>
  <si>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</si>
  <si>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</si>
  <si>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</si>
  <si>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</si>
  <si>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</si>
  <si>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</si>
  <si>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</si>
  <si>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</si>
  <si>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</si>
  <si>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</si>
  <si>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</si>
  <si>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</si>
  <si>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</si>
  <si>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</si>
  <si>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</si>
  <si>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</si>
  <si>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</si>
  <si>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</si>
  <si>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</si>
  <si>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</si>
  <si>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</si>
  <si>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</si>
  <si>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</si>
  <si>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</si>
  <si>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</si>
  <si>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</si>
  <si>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</si>
  <si>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</si>
  <si>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</si>
  <si>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</si>
  <si>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</si>
  <si>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</si>
  <si>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</si>
  <si>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</si>
  <si>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</si>
  <si>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</si>
  <si>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</si>
  <si>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</si>
  <si>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</si>
  <si>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</si>
  <si>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</si>
  <si>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</si>
  <si>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</si>
  <si>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</si>
  <si>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</si>
  <si>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</si>
  <si>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</si>
  <si>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</si>
  <si>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</si>
  <si>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</si>
  <si>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</si>
  <si>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</si>
  <si>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</si>
  <si>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</si>
  <si>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</si>
  <si>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</si>
  <si>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</si>
  <si>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</si>
  <si>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</si>
  <si>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</si>
  <si>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</si>
  <si>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</si>
  <si>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</si>
  <si>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</si>
  <si>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</si>
  <si>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</si>
  <si>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</si>
  <si>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</si>
  <si>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</si>
  <si>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</si>
  <si>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</si>
  <si>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</si>
  <si>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</si>
  <si>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</si>
  <si>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</si>
  <si>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</si>
  <si>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</si>
  <si>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</si>
  <si>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</si>
  <si>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</si>
  <si>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</si>
  <si>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</si>
  <si>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</si>
  <si>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</si>
  <si>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</si>
  <si>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</si>
  <si>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</si>
  <si>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</si>
  <si>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</si>
  <si>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</si>
  <si>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</si>
  <si>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</si>
  <si>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</si>
  <si>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</si>
  <si>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</si>
  <si>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</si>
  <si>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</si>
  <si>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</si>
  <si>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</si>
  <si>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</si>
  <si>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</si>
  <si>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</si>
  <si>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</si>
  <si>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</si>
  <si>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</si>
  <si>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</si>
  <si>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</si>
  <si>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</si>
  <si>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</si>
  <si>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</si>
  <si>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</si>
  <si>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</si>
  <si>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</si>
  <si>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</si>
  <si>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</si>
  <si>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</si>
  <si>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</si>
  <si>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</si>
  <si>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</si>
  <si>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</si>
  <si>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</si>
  <si>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</si>
  <si>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</si>
  <si>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</si>
  <si>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</si>
  <si>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</si>
  <si>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</si>
  <si>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</si>
  <si>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</si>
  <si>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4210</t>
  </si>
  <si>
    <t>Zakup materiałów i wyposażenia</t>
  </si>
  <si>
    <t>Pomoc społeczna</t>
  </si>
  <si>
    <t>Wydatki inwestycyjne jedn. budżetowych</t>
  </si>
  <si>
    <t>Składki na FUS</t>
  </si>
  <si>
    <t>Gospodarka mieszkaniowa</t>
  </si>
  <si>
    <t>Gospodarka gruntami i nieruchomościami</t>
  </si>
  <si>
    <t>2440</t>
  </si>
  <si>
    <t>Ośrodki wsparcia</t>
  </si>
  <si>
    <t>Dotacja przek.z fund.celowych na real.zadań bieżących jst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</si>
  <si>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</si>
  <si>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w sprawie wprowadzenia zmian do budżetu Gminy Ustrzyki Dolne na rok 2008</t>
  </si>
  <si>
    <t>Pozostała działalność</t>
  </si>
  <si>
    <t xml:space="preserve">Różne rozliczenia </t>
  </si>
  <si>
    <t>Część oświatowa subwencji ogólnej dla jst</t>
  </si>
  <si>
    <t>2920</t>
  </si>
  <si>
    <t>Subwencje ogólne z budżetu państwa</t>
  </si>
  <si>
    <t>Szkoły Podstawowe</t>
  </si>
  <si>
    <t>Otrzymane spadki zapisy darowizny</t>
  </si>
  <si>
    <t>Poprawa funkcjonalności komunikacyjnej na terenach rekreacyjno - inwestycyjnych w Ustrzykach Dolnych - Etap III</t>
  </si>
  <si>
    <t>Droga Bandrów</t>
  </si>
  <si>
    <t>Droga Hoszów</t>
  </si>
  <si>
    <t>Droga Równia</t>
  </si>
  <si>
    <t>Remont budynku ul. Rynek 9</t>
  </si>
  <si>
    <t>Administracja publiczna</t>
  </si>
  <si>
    <t>Urzędy gminy</t>
  </si>
  <si>
    <t>ZSP Ropienka</t>
  </si>
  <si>
    <t>Składki na FP</t>
  </si>
  <si>
    <t>4270</t>
  </si>
  <si>
    <t>Środki na dofin.wł.zad.bież.pozyskane z innych źródeł</t>
  </si>
  <si>
    <t>75095</t>
  </si>
  <si>
    <t>Wynagrodzenia bezosobowe</t>
  </si>
  <si>
    <t>2708</t>
  </si>
  <si>
    <t>4218</t>
  </si>
  <si>
    <t>4308</t>
  </si>
  <si>
    <t>Dodatki mieszkaniowe</t>
  </si>
  <si>
    <t>Świadczenia społeczne</t>
  </si>
  <si>
    <t xml:space="preserve">Uchwała </t>
  </si>
  <si>
    <t>z dnia  25 lipca 2008 roku</t>
  </si>
  <si>
    <t>3118</t>
  </si>
  <si>
    <t>Modernizacja placu przed pomnikiem ul. Rynek</t>
  </si>
  <si>
    <t>Ochrona i konserwacja zabytków</t>
  </si>
  <si>
    <r>
      <t>Zwiększa się budżet gminy na rok 2008 o kwotę 282.007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zł, w sposób następujący:</t>
    </r>
  </si>
  <si>
    <t>4018</t>
  </si>
  <si>
    <t>4118</t>
  </si>
  <si>
    <t>4178</t>
  </si>
  <si>
    <t>4128</t>
  </si>
  <si>
    <t>4378</t>
  </si>
  <si>
    <t>Zasiłki i pomoc w naturze</t>
  </si>
  <si>
    <t>3119</t>
  </si>
  <si>
    <t>4019</t>
  </si>
  <si>
    <t>4119</t>
  </si>
  <si>
    <t>4179</t>
  </si>
  <si>
    <t>4129</t>
  </si>
  <si>
    <t>4219</t>
  </si>
  <si>
    <t>4309</t>
  </si>
  <si>
    <t>Opłaty z tytułu zakupu usług telekomunikacyjnych telefonii stacjonarnej</t>
  </si>
  <si>
    <t>4379</t>
  </si>
  <si>
    <t>2830</t>
  </si>
  <si>
    <t xml:space="preserve">Dotacja celowa z bud.na finan.zad.zleconych do real.pozost.j.n.z.d.f.p </t>
  </si>
  <si>
    <t>Rozd.</t>
  </si>
  <si>
    <t>92120</t>
  </si>
  <si>
    <t>(dofinansowanie prac w zakresie ochrony i konserwacji dóbr kultury) - cel</t>
  </si>
  <si>
    <t>Podmiot:</t>
  </si>
  <si>
    <t xml:space="preserve">Parafia Rzymskokatolicka NMP w Ustrzykach D. </t>
  </si>
  <si>
    <t>(prace remontowe zabytkowego kościoła parafialnego)</t>
  </si>
  <si>
    <t>Zmienić załącznik nr 12 do uchwały w sprawie budżetu gminy na rok 2008 "Wykaz udzielonych dotacji dla podmiotów realizujących zadania własne gminy" tj. zwiększyć łączną kwotę udzielonych dotacji o 40.000,- zł w następujący sposób:</t>
  </si>
  <si>
    <t>Zakup działki Jałowe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</si>
</sst>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65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43" fontId="4" fillId="0" borderId="0" xfId="15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43" fontId="3" fillId="0" borderId="1" xfId="15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43" fontId="4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3" fontId="4" fillId="0" borderId="0" xfId="15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justify" wrapText="1"/>
    </xf>
    <xf numFmtId="165" fontId="4" fillId="0" borderId="2" xfId="15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9" fontId="3" fillId="0" borderId="6" xfId="0" applyNumberFormat="1" applyFont="1" applyFill="1" applyBorder="1" applyAlignment="1">
      <alignment horizontal="left" vertical="top" wrapText="1"/>
    </xf>
    <xf numFmtId="43" fontId="3" fillId="0" borderId="6" xfId="15" applyFont="1" applyFill="1" applyBorder="1" applyAlignment="1">
      <alignment wrapText="1"/>
    </xf>
    <xf numFmtId="0" fontId="4" fillId="0" borderId="5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3" fontId="4" fillId="0" borderId="3" xfId="15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43" fontId="4" fillId="0" borderId="3" xfId="15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3" fontId="4" fillId="0" borderId="8" xfId="15" applyFont="1" applyFill="1" applyBorder="1" applyAlignment="1">
      <alignment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100" workbookViewId="0" topLeftCell="A1">
      <selection activeCell="C14" sqref="C14"/>
    </sheetView>
  </sheetViews>
  <sheetFormatPr defaultColWidth="9.00390625" defaultRowHeight="12.75"/>
  <cols>
    <col min="1" max="1" width="4.875" style="54" customWidth="1"/>
    <col min="2" max="2" width="5.625" style="54" customWidth="1"/>
    <col min="3" max="3" width="5.375" style="54" customWidth="1"/>
    <col min="4" max="4" width="45.125" style="129" customWidth="1"/>
    <col min="5" max="5" width="13.75390625" style="52" customWidth="1"/>
    <col min="6" max="6" width="12.25390625" style="52" customWidth="1"/>
    <col min="7" max="7" width="14.375" style="52" bestFit="1" customWidth="1"/>
    <col min="8" max="8" width="13.25390625" style="51" customWidth="1"/>
    <col min="9" max="10" width="15.00390625" style="52" customWidth="1"/>
    <col min="11" max="11" width="15.00390625" style="51" customWidth="1"/>
    <col min="12" max="16384" width="9.125" style="51" customWidth="1"/>
  </cols>
  <sheetData>
    <row r="1" spans="1:6" ht="12.75">
      <c r="A1" s="221" t="s">
        <v>179</v>
      </c>
      <c r="B1" s="221"/>
      <c r="C1" s="221"/>
      <c r="D1" s="221"/>
      <c r="E1" s="221"/>
      <c r="F1" s="221"/>
    </row>
    <row r="2" spans="1:6" ht="12.75">
      <c r="A2" s="221" t="s">
        <v>0</v>
      </c>
      <c r="B2" s="221"/>
      <c r="C2" s="221"/>
      <c r="D2" s="221"/>
      <c r="E2" s="221"/>
      <c r="F2" s="221"/>
    </row>
    <row r="3" spans="1:6" ht="12.75">
      <c r="A3" s="221" t="s">
        <v>180</v>
      </c>
      <c r="B3" s="221"/>
      <c r="C3" s="221"/>
      <c r="D3" s="221"/>
      <c r="E3" s="221"/>
      <c r="F3" s="221"/>
    </row>
    <row r="4" spans="1:6" ht="12.75" customHeight="1">
      <c r="A4" s="222" t="s">
        <v>153</v>
      </c>
      <c r="B4" s="222"/>
      <c r="C4" s="222"/>
      <c r="D4" s="222"/>
      <c r="E4" s="222"/>
      <c r="F4" s="222"/>
    </row>
    <row r="5" spans="1:6" ht="12.75">
      <c r="A5" s="105"/>
      <c r="B5" s="105"/>
      <c r="C5" s="60"/>
      <c r="D5" s="48"/>
      <c r="E5" s="7"/>
      <c r="F5" s="63"/>
    </row>
    <row r="6" spans="1:6" ht="39.75" customHeight="1">
      <c r="A6" s="218" t="s">
        <v>152</v>
      </c>
      <c r="B6" s="218"/>
      <c r="C6" s="218"/>
      <c r="D6" s="218"/>
      <c r="E6" s="218"/>
      <c r="F6" s="218"/>
    </row>
    <row r="7" spans="1:6" ht="12.75">
      <c r="A7" s="105"/>
      <c r="B7" s="105"/>
      <c r="C7" s="105"/>
      <c r="D7" s="48"/>
      <c r="E7" s="59"/>
      <c r="F7" s="59"/>
    </row>
    <row r="8" spans="1:6" ht="12.75">
      <c r="A8" s="219" t="s">
        <v>2</v>
      </c>
      <c r="B8" s="219"/>
      <c r="C8" s="219"/>
      <c r="D8" s="219"/>
      <c r="E8" s="219"/>
      <c r="F8" s="219"/>
    </row>
    <row r="9" spans="1:6" ht="12.75">
      <c r="A9" s="220" t="s">
        <v>184</v>
      </c>
      <c r="B9" s="220"/>
      <c r="C9" s="220"/>
      <c r="D9" s="220"/>
      <c r="E9" s="220"/>
      <c r="F9" s="54"/>
    </row>
    <row r="10" spans="1:6" ht="12.75">
      <c r="A10" s="216" t="s">
        <v>6</v>
      </c>
      <c r="B10" s="216"/>
      <c r="C10" s="216"/>
      <c r="D10" s="216"/>
      <c r="E10" s="216"/>
      <c r="F10" s="54"/>
    </row>
    <row r="11" spans="1:6" ht="12.75">
      <c r="A11" s="53" t="s">
        <v>3</v>
      </c>
      <c r="B11" s="53" t="s">
        <v>15</v>
      </c>
      <c r="C11" s="68" t="s">
        <v>1</v>
      </c>
      <c r="D11" s="129" t="s">
        <v>4</v>
      </c>
      <c r="E11" s="52" t="s">
        <v>5</v>
      </c>
      <c r="F11" s="54"/>
    </row>
    <row r="12" spans="1:10" s="171" customFormat="1" ht="12.75">
      <c r="A12" s="64">
        <v>750</v>
      </c>
      <c r="B12" s="194"/>
      <c r="C12" s="187"/>
      <c r="D12" s="195" t="s">
        <v>166</v>
      </c>
      <c r="E12" s="66">
        <f>E13</f>
        <v>1000</v>
      </c>
      <c r="F12" s="173"/>
      <c r="G12" s="67"/>
      <c r="I12" s="67"/>
      <c r="J12" s="67"/>
    </row>
    <row r="13" spans="1:10" ht="12.75">
      <c r="A13" s="68"/>
      <c r="B13" s="68" t="s">
        <v>172</v>
      </c>
      <c r="C13" s="68"/>
      <c r="D13" s="48" t="s">
        <v>154</v>
      </c>
      <c r="E13" s="49">
        <f>E14</f>
        <v>1000</v>
      </c>
      <c r="F13" s="54"/>
      <c r="I13" s="51"/>
      <c r="J13" s="51"/>
    </row>
    <row r="14" spans="1:10" ht="12.75">
      <c r="A14" s="71"/>
      <c r="B14" s="93"/>
      <c r="C14" s="71" t="s">
        <v>54</v>
      </c>
      <c r="D14" s="178" t="s">
        <v>160</v>
      </c>
      <c r="E14" s="73">
        <v>1000</v>
      </c>
      <c r="F14" s="54"/>
      <c r="I14" s="51"/>
      <c r="J14" s="51"/>
    </row>
    <row r="15" spans="1:10" ht="12.75">
      <c r="A15" s="64">
        <v>758</v>
      </c>
      <c r="B15" s="64"/>
      <c r="C15" s="65"/>
      <c r="D15" s="177" t="s">
        <v>155</v>
      </c>
      <c r="E15" s="66">
        <f>E16</f>
        <v>36450</v>
      </c>
      <c r="F15" s="54"/>
      <c r="I15" s="51"/>
      <c r="J15" s="51"/>
    </row>
    <row r="16" spans="1:10" ht="12.75">
      <c r="A16" s="53"/>
      <c r="B16" s="53">
        <v>75801</v>
      </c>
      <c r="C16" s="68"/>
      <c r="D16" s="69" t="s">
        <v>156</v>
      </c>
      <c r="E16" s="49">
        <f>E17</f>
        <v>36450</v>
      </c>
      <c r="F16" s="54"/>
      <c r="I16" s="51"/>
      <c r="J16" s="51"/>
    </row>
    <row r="17" spans="1:10" ht="12.75">
      <c r="A17" s="53"/>
      <c r="B17" s="53"/>
      <c r="C17" s="68" t="s">
        <v>157</v>
      </c>
      <c r="D17" s="69" t="s">
        <v>158</v>
      </c>
      <c r="E17" s="49">
        <v>36450</v>
      </c>
      <c r="F17" s="54"/>
      <c r="I17" s="51"/>
      <c r="J17" s="51"/>
    </row>
    <row r="18" spans="1:6" ht="12.75">
      <c r="A18" s="64">
        <v>852</v>
      </c>
      <c r="B18" s="64"/>
      <c r="C18" s="65"/>
      <c r="D18" s="80" t="s">
        <v>144</v>
      </c>
      <c r="E18" s="66">
        <f>E19+E21</f>
        <v>228807</v>
      </c>
      <c r="F18" s="54"/>
    </row>
    <row r="19" spans="1:6" ht="12.75">
      <c r="A19" s="56"/>
      <c r="B19" s="53">
        <v>85203</v>
      </c>
      <c r="C19" s="68"/>
      <c r="D19" s="55" t="s">
        <v>150</v>
      </c>
      <c r="E19" s="49">
        <f>E20</f>
        <v>13000</v>
      </c>
      <c r="F19" s="54"/>
    </row>
    <row r="20" spans="1:6" ht="12.75" customHeight="1">
      <c r="A20" s="56"/>
      <c r="B20" s="53"/>
      <c r="C20" s="68" t="s">
        <v>149</v>
      </c>
      <c r="D20" s="69" t="s">
        <v>151</v>
      </c>
      <c r="E20" s="170">
        <v>13000</v>
      </c>
      <c r="F20" s="54"/>
    </row>
    <row r="21" spans="1:6" ht="12.75">
      <c r="A21" s="53"/>
      <c r="B21" s="105">
        <v>85295</v>
      </c>
      <c r="C21" s="68"/>
      <c r="D21" s="69" t="s">
        <v>154</v>
      </c>
      <c r="E21" s="49">
        <f>E22</f>
        <v>215807</v>
      </c>
      <c r="F21" s="54"/>
    </row>
    <row r="22" spans="1:6" ht="12.75">
      <c r="A22" s="53"/>
      <c r="B22" s="105"/>
      <c r="C22" s="68" t="s">
        <v>174</v>
      </c>
      <c r="D22" s="91" t="s">
        <v>171</v>
      </c>
      <c r="E22" s="49">
        <v>215807</v>
      </c>
      <c r="F22" s="54"/>
    </row>
    <row r="23" spans="1:6" ht="12.75">
      <c r="A23" s="174">
        <v>900</v>
      </c>
      <c r="B23" s="174"/>
      <c r="C23" s="81"/>
      <c r="D23" s="80" t="s">
        <v>7</v>
      </c>
      <c r="E23" s="66">
        <f>E24</f>
        <v>15750</v>
      </c>
      <c r="F23" s="54"/>
    </row>
    <row r="24" spans="1:6" ht="12.75">
      <c r="A24" s="53"/>
      <c r="B24" s="105">
        <v>90002</v>
      </c>
      <c r="C24" s="60"/>
      <c r="D24" s="62" t="s">
        <v>62</v>
      </c>
      <c r="E24" s="49">
        <f>E25</f>
        <v>15750</v>
      </c>
      <c r="F24" s="54"/>
    </row>
    <row r="25" spans="1:8" ht="12.75">
      <c r="A25" s="71"/>
      <c r="B25" s="93"/>
      <c r="C25" s="71" t="s">
        <v>149</v>
      </c>
      <c r="D25" s="72" t="s">
        <v>151</v>
      </c>
      <c r="E25" s="73">
        <v>15750</v>
      </c>
      <c r="F25" s="54"/>
      <c r="G25" s="51"/>
      <c r="H25" s="52"/>
    </row>
    <row r="26" spans="1:6" ht="12.75">
      <c r="A26" s="51"/>
      <c r="B26" s="51"/>
      <c r="C26" s="51"/>
      <c r="D26" s="51"/>
      <c r="E26" s="188">
        <f>E12+E15+E18+E23</f>
        <v>282007</v>
      </c>
      <c r="F26" s="54"/>
    </row>
    <row r="27" spans="1:6" ht="12.75">
      <c r="A27" s="216" t="s">
        <v>8</v>
      </c>
      <c r="B27" s="216"/>
      <c r="C27" s="216"/>
      <c r="D27" s="216"/>
      <c r="E27" s="216"/>
      <c r="F27" s="53"/>
    </row>
    <row r="28" spans="1:6" ht="12.75">
      <c r="A28" s="53" t="s">
        <v>3</v>
      </c>
      <c r="B28" s="53" t="s">
        <v>15</v>
      </c>
      <c r="C28" s="68" t="s">
        <v>1</v>
      </c>
      <c r="D28" s="129" t="s">
        <v>4</v>
      </c>
      <c r="E28" s="52" t="s">
        <v>5</v>
      </c>
      <c r="F28" s="53"/>
    </row>
    <row r="29" spans="1:10" ht="12.75">
      <c r="A29" s="64">
        <v>750</v>
      </c>
      <c r="B29" s="169"/>
      <c r="C29" s="172"/>
      <c r="D29" s="177" t="s">
        <v>166</v>
      </c>
      <c r="E29" s="66">
        <f>E30</f>
        <v>1000</v>
      </c>
      <c r="F29" s="54"/>
      <c r="I29" s="51"/>
      <c r="J29" s="51"/>
    </row>
    <row r="30" spans="1:10" ht="12.75">
      <c r="A30" s="53"/>
      <c r="B30" s="53">
        <v>75095</v>
      </c>
      <c r="C30" s="68"/>
      <c r="D30" s="4" t="s">
        <v>167</v>
      </c>
      <c r="E30" s="49">
        <f>E31</f>
        <v>1000</v>
      </c>
      <c r="F30" s="54"/>
      <c r="I30" s="51"/>
      <c r="J30" s="51"/>
    </row>
    <row r="31" spans="1:10" ht="12.75">
      <c r="A31" s="70"/>
      <c r="B31" s="70"/>
      <c r="C31" s="71" t="s">
        <v>23</v>
      </c>
      <c r="D31" s="72" t="s">
        <v>24</v>
      </c>
      <c r="E31" s="73">
        <v>1000</v>
      </c>
      <c r="F31" s="54"/>
      <c r="I31" s="51"/>
      <c r="J31" s="51"/>
    </row>
    <row r="32" spans="1:10" s="69" customFormat="1" ht="12.75">
      <c r="A32" s="174">
        <v>801</v>
      </c>
      <c r="B32" s="80"/>
      <c r="C32" s="81"/>
      <c r="D32" s="80" t="s">
        <v>9</v>
      </c>
      <c r="E32" s="66">
        <f>E33</f>
        <v>36450</v>
      </c>
      <c r="F32" s="53"/>
      <c r="G32" s="49"/>
      <c r="I32" s="49"/>
      <c r="J32" s="49"/>
    </row>
    <row r="33" spans="1:10" s="69" customFormat="1" ht="12.75">
      <c r="A33" s="105"/>
      <c r="B33" s="48">
        <v>80101</v>
      </c>
      <c r="C33" s="60"/>
      <c r="D33" s="82" t="s">
        <v>159</v>
      </c>
      <c r="E33" s="49">
        <f>E34</f>
        <v>36450</v>
      </c>
      <c r="F33" s="53"/>
      <c r="G33" s="49"/>
      <c r="I33" s="49"/>
      <c r="J33" s="49"/>
    </row>
    <row r="34" spans="1:10" s="69" customFormat="1" ht="12.75">
      <c r="A34" s="119"/>
      <c r="B34" s="83"/>
      <c r="C34" s="93" t="s">
        <v>170</v>
      </c>
      <c r="D34" s="161" t="s">
        <v>60</v>
      </c>
      <c r="E34" s="73">
        <f>E17</f>
        <v>36450</v>
      </c>
      <c r="F34" s="53"/>
      <c r="G34" s="49"/>
      <c r="I34" s="49"/>
      <c r="J34" s="49"/>
    </row>
    <row r="35" spans="1:10" s="69" customFormat="1" ht="12.75">
      <c r="A35" s="56">
        <v>852</v>
      </c>
      <c r="B35" s="56"/>
      <c r="C35" s="57"/>
      <c r="D35" s="184" t="s">
        <v>144</v>
      </c>
      <c r="E35" s="85">
        <f>E36+E38</f>
        <v>228807</v>
      </c>
      <c r="F35" s="53"/>
      <c r="G35" s="49"/>
      <c r="I35" s="49"/>
      <c r="J35" s="49"/>
    </row>
    <row r="36" spans="1:10" s="69" customFormat="1" ht="12.75">
      <c r="A36" s="56"/>
      <c r="B36" s="53">
        <v>85203</v>
      </c>
      <c r="C36" s="68"/>
      <c r="D36" s="55" t="s">
        <v>150</v>
      </c>
      <c r="E36" s="49">
        <f>E37</f>
        <v>13000</v>
      </c>
      <c r="F36" s="53"/>
      <c r="G36" s="49"/>
      <c r="I36" s="49"/>
      <c r="J36" s="49"/>
    </row>
    <row r="37" spans="1:10" s="69" customFormat="1" ht="12.75">
      <c r="A37" s="56"/>
      <c r="B37" s="53"/>
      <c r="C37" s="68" t="s">
        <v>142</v>
      </c>
      <c r="D37" s="48" t="s">
        <v>143</v>
      </c>
      <c r="E37" s="170">
        <f>E20</f>
        <v>13000</v>
      </c>
      <c r="F37" s="53"/>
      <c r="G37" s="49"/>
      <c r="I37" s="49"/>
      <c r="J37" s="49"/>
    </row>
    <row r="38" spans="1:10" s="69" customFormat="1" ht="12.75">
      <c r="A38" s="53"/>
      <c r="B38" s="105">
        <v>85295</v>
      </c>
      <c r="C38" s="60"/>
      <c r="D38" s="69" t="s">
        <v>154</v>
      </c>
      <c r="E38" s="49">
        <f>SUM(E39:E54)</f>
        <v>215807</v>
      </c>
      <c r="F38" s="53"/>
      <c r="G38" s="49"/>
      <c r="I38" s="49"/>
      <c r="J38" s="49"/>
    </row>
    <row r="39" spans="1:10" s="69" customFormat="1" ht="12.75">
      <c r="A39" s="53"/>
      <c r="B39" s="105"/>
      <c r="C39" s="60" t="s">
        <v>181</v>
      </c>
      <c r="D39" s="69" t="s">
        <v>178</v>
      </c>
      <c r="E39" s="49">
        <f>152719-25319-E40</f>
        <v>108290</v>
      </c>
      <c r="F39" s="53"/>
      <c r="G39" s="49"/>
      <c r="I39" s="49"/>
      <c r="J39" s="49"/>
    </row>
    <row r="40" spans="1:10" s="69" customFormat="1" ht="12.75">
      <c r="A40" s="53"/>
      <c r="B40" s="105"/>
      <c r="C40" s="60" t="s">
        <v>191</v>
      </c>
      <c r="D40" s="69" t="s">
        <v>178</v>
      </c>
      <c r="E40" s="49">
        <v>19110</v>
      </c>
      <c r="F40" s="53"/>
      <c r="G40" s="49"/>
      <c r="I40" s="49"/>
      <c r="J40" s="49"/>
    </row>
    <row r="41" spans="1:10" s="69" customFormat="1" ht="12.75">
      <c r="A41" s="53"/>
      <c r="B41" s="105"/>
      <c r="C41" s="60" t="s">
        <v>185</v>
      </c>
      <c r="D41" s="69" t="s">
        <v>41</v>
      </c>
      <c r="E41" s="49">
        <f>28806-E42</f>
        <v>24485.1</v>
      </c>
      <c r="F41" s="53"/>
      <c r="G41" s="49"/>
      <c r="I41" s="49"/>
      <c r="J41" s="49"/>
    </row>
    <row r="42" spans="1:10" s="69" customFormat="1" ht="12.75">
      <c r="A42" s="53"/>
      <c r="B42" s="105"/>
      <c r="C42" s="60" t="s">
        <v>192</v>
      </c>
      <c r="D42" s="69" t="s">
        <v>41</v>
      </c>
      <c r="E42" s="49">
        <v>4320.9</v>
      </c>
      <c r="F42" s="53"/>
      <c r="G42" s="49"/>
      <c r="I42" s="49"/>
      <c r="J42" s="49"/>
    </row>
    <row r="43" spans="1:10" s="69" customFormat="1" ht="12.75">
      <c r="A43" s="53"/>
      <c r="B43" s="105"/>
      <c r="C43" s="60" t="s">
        <v>186</v>
      </c>
      <c r="D43" s="69" t="s">
        <v>146</v>
      </c>
      <c r="E43" s="49">
        <f>9922-E44</f>
        <v>8433.7</v>
      </c>
      <c r="F43" s="53"/>
      <c r="G43" s="49"/>
      <c r="I43" s="49"/>
      <c r="J43" s="49"/>
    </row>
    <row r="44" spans="1:10" s="69" customFormat="1" ht="12.75">
      <c r="A44" s="53"/>
      <c r="B44" s="105"/>
      <c r="C44" s="60" t="s">
        <v>193</v>
      </c>
      <c r="D44" s="69" t="s">
        <v>146</v>
      </c>
      <c r="E44" s="49">
        <v>1488.3</v>
      </c>
      <c r="F44" s="53"/>
      <c r="G44" s="49"/>
      <c r="I44" s="49"/>
      <c r="J44" s="49"/>
    </row>
    <row r="45" spans="1:10" s="69" customFormat="1" ht="12.75">
      <c r="A45" s="53"/>
      <c r="B45" s="105"/>
      <c r="C45" s="60" t="s">
        <v>188</v>
      </c>
      <c r="D45" s="69" t="s">
        <v>169</v>
      </c>
      <c r="E45" s="49">
        <f>1575-E46</f>
        <v>1338.75</v>
      </c>
      <c r="F45" s="53"/>
      <c r="G45" s="49"/>
      <c r="I45" s="49"/>
      <c r="J45" s="49"/>
    </row>
    <row r="46" spans="1:10" s="69" customFormat="1" ht="12.75">
      <c r="A46" s="53"/>
      <c r="B46" s="105"/>
      <c r="C46" s="60" t="s">
        <v>195</v>
      </c>
      <c r="D46" s="69" t="s">
        <v>169</v>
      </c>
      <c r="E46" s="49">
        <v>236.25</v>
      </c>
      <c r="F46" s="53"/>
      <c r="G46" s="49"/>
      <c r="I46" s="49"/>
      <c r="J46" s="49"/>
    </row>
    <row r="47" spans="1:10" s="69" customFormat="1" ht="12.75">
      <c r="A47" s="53"/>
      <c r="B47" s="105"/>
      <c r="C47" s="60" t="s">
        <v>187</v>
      </c>
      <c r="D47" s="69" t="s">
        <v>173</v>
      </c>
      <c r="E47" s="49">
        <f>35457-E48</f>
        <v>30138.45</v>
      </c>
      <c r="F47" s="53"/>
      <c r="G47" s="49"/>
      <c r="I47" s="49"/>
      <c r="J47" s="49"/>
    </row>
    <row r="48" spans="1:10" s="69" customFormat="1" ht="12.75">
      <c r="A48" s="53"/>
      <c r="B48" s="105"/>
      <c r="C48" s="60" t="s">
        <v>194</v>
      </c>
      <c r="D48" s="69" t="s">
        <v>173</v>
      </c>
      <c r="E48" s="49">
        <v>5318.55</v>
      </c>
      <c r="F48" s="53"/>
      <c r="G48" s="49"/>
      <c r="I48" s="49"/>
      <c r="J48" s="49"/>
    </row>
    <row r="49" spans="1:10" s="69" customFormat="1" ht="12.75">
      <c r="A49" s="53"/>
      <c r="B49" s="105"/>
      <c r="C49" s="60" t="s">
        <v>175</v>
      </c>
      <c r="D49" s="69" t="s">
        <v>143</v>
      </c>
      <c r="E49" s="49">
        <f>7686-E50</f>
        <v>6533.1</v>
      </c>
      <c r="F49" s="53"/>
      <c r="G49" s="49"/>
      <c r="I49" s="49"/>
      <c r="J49" s="49"/>
    </row>
    <row r="50" spans="1:10" s="69" customFormat="1" ht="12.75">
      <c r="A50" s="53"/>
      <c r="B50" s="105"/>
      <c r="C50" s="60" t="s">
        <v>196</v>
      </c>
      <c r="D50" s="69" t="s">
        <v>143</v>
      </c>
      <c r="E50" s="49">
        <v>1152.9</v>
      </c>
      <c r="F50" s="190"/>
      <c r="G50" s="49"/>
      <c r="I50" s="49"/>
      <c r="J50" s="49"/>
    </row>
    <row r="51" spans="1:10" s="69" customFormat="1" ht="12.75">
      <c r="A51" s="53"/>
      <c r="B51" s="105"/>
      <c r="C51" s="60" t="s">
        <v>176</v>
      </c>
      <c r="D51" s="69" t="s">
        <v>24</v>
      </c>
      <c r="E51" s="49">
        <f>3331-E52</f>
        <v>2831.35</v>
      </c>
      <c r="F51" s="53"/>
      <c r="G51" s="49"/>
      <c r="I51" s="49"/>
      <c r="J51" s="49"/>
    </row>
    <row r="52" spans="1:10" s="69" customFormat="1" ht="12.75">
      <c r="A52" s="53"/>
      <c r="B52" s="105"/>
      <c r="C52" s="60" t="s">
        <v>197</v>
      </c>
      <c r="D52" s="69" t="s">
        <v>24</v>
      </c>
      <c r="E52" s="49">
        <v>499.65</v>
      </c>
      <c r="F52" s="190"/>
      <c r="G52" s="49"/>
      <c r="I52" s="49"/>
      <c r="J52" s="49"/>
    </row>
    <row r="53" spans="1:10" s="69" customFormat="1" ht="12.75">
      <c r="A53" s="53"/>
      <c r="B53" s="105"/>
      <c r="C53" s="60" t="s">
        <v>189</v>
      </c>
      <c r="D53" s="69" t="s">
        <v>198</v>
      </c>
      <c r="E53" s="49">
        <f>1630-E54</f>
        <v>1385.5</v>
      </c>
      <c r="F53" s="53"/>
      <c r="G53" s="49"/>
      <c r="I53" s="49"/>
      <c r="J53" s="49"/>
    </row>
    <row r="54" spans="1:10" s="69" customFormat="1" ht="12.75">
      <c r="A54" s="53"/>
      <c r="B54" s="105"/>
      <c r="C54" s="60" t="s">
        <v>199</v>
      </c>
      <c r="D54" s="69" t="s">
        <v>198</v>
      </c>
      <c r="E54" s="49">
        <v>244.5</v>
      </c>
      <c r="F54" s="190"/>
      <c r="G54" s="49"/>
      <c r="I54" s="49"/>
      <c r="J54" s="49"/>
    </row>
    <row r="55" spans="1:10" s="69" customFormat="1" ht="12.75">
      <c r="A55" s="174">
        <v>900</v>
      </c>
      <c r="B55" s="174"/>
      <c r="C55" s="81"/>
      <c r="D55" s="80" t="s">
        <v>7</v>
      </c>
      <c r="E55" s="66">
        <f>E56</f>
        <v>15750</v>
      </c>
      <c r="F55" s="53"/>
      <c r="G55" s="49"/>
      <c r="I55" s="49"/>
      <c r="J55" s="49"/>
    </row>
    <row r="56" spans="1:10" s="69" customFormat="1" ht="12.75">
      <c r="A56" s="53"/>
      <c r="B56" s="105">
        <v>90002</v>
      </c>
      <c r="C56" s="60"/>
      <c r="D56" s="62" t="s">
        <v>62</v>
      </c>
      <c r="E56" s="49">
        <f>E57+E58</f>
        <v>15750</v>
      </c>
      <c r="F56" s="53"/>
      <c r="G56" s="49"/>
      <c r="I56" s="49"/>
      <c r="J56" s="49"/>
    </row>
    <row r="57" spans="1:10" s="69" customFormat="1" ht="12.75">
      <c r="A57" s="53"/>
      <c r="B57" s="105"/>
      <c r="C57" s="60" t="s">
        <v>142</v>
      </c>
      <c r="D57" s="48" t="s">
        <v>143</v>
      </c>
      <c r="E57" s="49">
        <v>2000</v>
      </c>
      <c r="F57" s="53"/>
      <c r="G57" s="49"/>
      <c r="I57" s="49"/>
      <c r="J57" s="49"/>
    </row>
    <row r="58" spans="1:10" s="69" customFormat="1" ht="12.75">
      <c r="A58" s="70"/>
      <c r="B58" s="119"/>
      <c r="C58" s="93" t="s">
        <v>23</v>
      </c>
      <c r="D58" s="130" t="s">
        <v>24</v>
      </c>
      <c r="E58" s="73">
        <v>13750</v>
      </c>
      <c r="F58" s="53"/>
      <c r="G58" s="49"/>
      <c r="I58" s="49"/>
      <c r="J58" s="49"/>
    </row>
    <row r="59" spans="1:10" s="69" customFormat="1" ht="12.75">
      <c r="A59" s="55"/>
      <c r="B59" s="55"/>
      <c r="C59" s="55"/>
      <c r="D59" s="6"/>
      <c r="E59" s="193">
        <f>E29+E32+E35+E55</f>
        <v>282007</v>
      </c>
      <c r="G59" s="49"/>
      <c r="H59" s="190">
        <f>E26-E59</f>
        <v>0</v>
      </c>
      <c r="I59" s="49"/>
      <c r="J59" s="49"/>
    </row>
    <row r="60" spans="1:6" ht="12.75">
      <c r="A60" s="217" t="s">
        <v>10</v>
      </c>
      <c r="B60" s="217"/>
      <c r="C60" s="217"/>
      <c r="D60" s="217"/>
      <c r="E60" s="217"/>
      <c r="F60" s="217"/>
    </row>
    <row r="61" spans="1:6" ht="12.75">
      <c r="A61" s="220" t="s">
        <v>11</v>
      </c>
      <c r="B61" s="220"/>
      <c r="C61" s="220"/>
      <c r="D61" s="220"/>
      <c r="E61" s="220"/>
      <c r="F61" s="220"/>
    </row>
    <row r="62" spans="1:6" ht="12.75">
      <c r="A62" s="215" t="s">
        <v>17</v>
      </c>
      <c r="B62" s="215"/>
      <c r="C62" s="215"/>
      <c r="D62" s="215"/>
      <c r="E62" s="95"/>
      <c r="F62" s="50"/>
    </row>
    <row r="63" spans="1:6" ht="12.75">
      <c r="A63" s="96" t="s">
        <v>3</v>
      </c>
      <c r="B63" s="96" t="s">
        <v>15</v>
      </c>
      <c r="C63" s="53" t="s">
        <v>1</v>
      </c>
      <c r="D63" s="55" t="s">
        <v>4</v>
      </c>
      <c r="E63" s="95" t="s">
        <v>12</v>
      </c>
      <c r="F63" s="97" t="s">
        <v>13</v>
      </c>
    </row>
    <row r="64" spans="1:6" ht="12.75">
      <c r="A64" s="183">
        <v>600</v>
      </c>
      <c r="B64" s="180"/>
      <c r="C64" s="181"/>
      <c r="D64" s="23" t="s">
        <v>27</v>
      </c>
      <c r="E64" s="182">
        <f aca="true" t="shared" si="0" ref="E64:F66">E65</f>
        <v>13400</v>
      </c>
      <c r="F64" s="182">
        <f t="shared" si="0"/>
        <v>83400</v>
      </c>
    </row>
    <row r="65" spans="1:6" ht="12.75">
      <c r="A65" s="68"/>
      <c r="B65" s="53">
        <v>60016</v>
      </c>
      <c r="C65" s="68"/>
      <c r="D65" s="48" t="s">
        <v>28</v>
      </c>
      <c r="E65" s="49">
        <f t="shared" si="0"/>
        <v>13400</v>
      </c>
      <c r="F65" s="49">
        <f t="shared" si="0"/>
        <v>83400</v>
      </c>
    </row>
    <row r="66" spans="1:6" ht="12.75">
      <c r="A66" s="68"/>
      <c r="B66" s="53"/>
      <c r="C66" s="105">
        <v>6050</v>
      </c>
      <c r="D66" s="48" t="s">
        <v>145</v>
      </c>
      <c r="E66" s="49">
        <f t="shared" si="0"/>
        <v>13400</v>
      </c>
      <c r="F66" s="49">
        <f t="shared" si="0"/>
        <v>83400</v>
      </c>
    </row>
    <row r="67" spans="1:6" ht="12.75">
      <c r="A67" s="68"/>
      <c r="B67" s="53"/>
      <c r="C67" s="105"/>
      <c r="D67" s="48" t="s">
        <v>182</v>
      </c>
      <c r="E67" s="49">
        <v>13400</v>
      </c>
      <c r="F67" s="49">
        <f>F68+F69+F70+F71</f>
        <v>83400</v>
      </c>
    </row>
    <row r="68" spans="1:6" ht="12.75">
      <c r="A68" s="68"/>
      <c r="B68" s="53"/>
      <c r="C68" s="105"/>
      <c r="D68" s="48" t="s">
        <v>164</v>
      </c>
      <c r="E68" s="49"/>
      <c r="F68" s="49">
        <v>6000</v>
      </c>
    </row>
    <row r="69" spans="1:6" ht="12.75">
      <c r="A69" s="68"/>
      <c r="B69" s="53"/>
      <c r="C69" s="105"/>
      <c r="D69" s="48" t="s">
        <v>163</v>
      </c>
      <c r="E69" s="49"/>
      <c r="F69" s="49">
        <v>13000</v>
      </c>
    </row>
    <row r="70" spans="1:6" ht="12.75">
      <c r="A70" s="68"/>
      <c r="B70" s="53"/>
      <c r="C70" s="105"/>
      <c r="D70" s="48" t="s">
        <v>162</v>
      </c>
      <c r="E70" s="49"/>
      <c r="F70" s="49">
        <v>23000</v>
      </c>
    </row>
    <row r="71" spans="1:6" ht="25.5">
      <c r="A71" s="68"/>
      <c r="B71" s="53"/>
      <c r="C71" s="105"/>
      <c r="D71" s="48" t="s">
        <v>161</v>
      </c>
      <c r="E71" s="49"/>
      <c r="F71" s="49">
        <f>8000+12700+13700+7000</f>
        <v>41400</v>
      </c>
    </row>
    <row r="72" spans="1:6" ht="12.75">
      <c r="A72" s="64">
        <v>700</v>
      </c>
      <c r="B72" s="64"/>
      <c r="C72" s="65"/>
      <c r="D72" s="74" t="s">
        <v>147</v>
      </c>
      <c r="E72" s="66">
        <f>E73</f>
        <v>116000</v>
      </c>
      <c r="F72" s="169"/>
    </row>
    <row r="73" spans="1:6" ht="12.75">
      <c r="A73" s="53"/>
      <c r="B73" s="76">
        <v>70005</v>
      </c>
      <c r="C73" s="77"/>
      <c r="D73" s="4" t="s">
        <v>148</v>
      </c>
      <c r="E73" s="49">
        <f>E74+E75</f>
        <v>116000</v>
      </c>
      <c r="F73" s="53"/>
    </row>
    <row r="74" spans="1:6" ht="12.75">
      <c r="A74" s="53"/>
      <c r="B74" s="76"/>
      <c r="C74" s="77" t="s">
        <v>170</v>
      </c>
      <c r="D74" s="4" t="s">
        <v>60</v>
      </c>
      <c r="E74" s="49">
        <v>80000</v>
      </c>
      <c r="F74" s="53"/>
    </row>
    <row r="75" spans="1:6" ht="12.75">
      <c r="A75" s="53"/>
      <c r="B75" s="76"/>
      <c r="C75" s="105">
        <v>6050</v>
      </c>
      <c r="D75" s="48" t="s">
        <v>145</v>
      </c>
      <c r="E75" s="49">
        <f>E76+E77</f>
        <v>36000</v>
      </c>
      <c r="F75" s="53"/>
    </row>
    <row r="76" spans="1:6" ht="12.75">
      <c r="A76" s="53"/>
      <c r="B76" s="76"/>
      <c r="C76" s="105"/>
      <c r="D76" s="48" t="s">
        <v>209</v>
      </c>
      <c r="E76" s="49">
        <v>22000</v>
      </c>
      <c r="F76" s="53"/>
    </row>
    <row r="77" spans="1:6" ht="12.75">
      <c r="A77" s="70"/>
      <c r="B77" s="78"/>
      <c r="C77" s="119"/>
      <c r="D77" s="83" t="s">
        <v>165</v>
      </c>
      <c r="E77" s="73">
        <v>14000</v>
      </c>
      <c r="F77" s="70"/>
    </row>
    <row r="78" spans="1:6" ht="12.75">
      <c r="A78" s="174">
        <v>801</v>
      </c>
      <c r="B78" s="80"/>
      <c r="C78" s="81"/>
      <c r="D78" s="80" t="s">
        <v>9</v>
      </c>
      <c r="E78" s="66">
        <f>E79</f>
        <v>60000</v>
      </c>
      <c r="F78" s="104">
        <f>F81</f>
        <v>7000</v>
      </c>
    </row>
    <row r="79" spans="1:6" ht="12.75">
      <c r="A79" s="105"/>
      <c r="B79" s="48">
        <v>80101</v>
      </c>
      <c r="C79" s="60"/>
      <c r="D79" s="82" t="s">
        <v>159</v>
      </c>
      <c r="E79" s="49">
        <f>E80</f>
        <v>60000</v>
      </c>
      <c r="F79" s="49"/>
    </row>
    <row r="80" spans="1:6" ht="12.75">
      <c r="A80" s="53"/>
      <c r="B80" s="96"/>
      <c r="C80" s="77" t="s">
        <v>170</v>
      </c>
      <c r="D80" s="4" t="s">
        <v>60</v>
      </c>
      <c r="E80" s="49">
        <v>60000</v>
      </c>
      <c r="F80" s="49"/>
    </row>
    <row r="81" spans="1:6" ht="12.75">
      <c r="A81" s="53"/>
      <c r="B81" s="96"/>
      <c r="C81" s="105">
        <v>6050</v>
      </c>
      <c r="D81" s="48" t="s">
        <v>145</v>
      </c>
      <c r="E81" s="49"/>
      <c r="F81" s="49">
        <f>F82</f>
        <v>7000</v>
      </c>
    </row>
    <row r="82" spans="1:6" ht="12.75">
      <c r="A82" s="70"/>
      <c r="B82" s="108"/>
      <c r="C82" s="79"/>
      <c r="D82" s="186" t="s">
        <v>168</v>
      </c>
      <c r="E82" s="73"/>
      <c r="F82" s="73">
        <v>7000</v>
      </c>
    </row>
    <row r="83" spans="1:6" ht="12.75">
      <c r="A83" s="64">
        <v>852</v>
      </c>
      <c r="B83" s="185"/>
      <c r="C83" s="169"/>
      <c r="D83" s="110" t="s">
        <v>144</v>
      </c>
      <c r="E83" s="66">
        <f>E84+E86+E88+E90</f>
        <v>31619</v>
      </c>
      <c r="F83" s="66">
        <f>F84+F86+F88+F90</f>
        <v>173619</v>
      </c>
    </row>
    <row r="84" spans="1:6" ht="12.75">
      <c r="A84" s="56"/>
      <c r="B84" s="53">
        <v>85203</v>
      </c>
      <c r="C84" s="68"/>
      <c r="D84" s="55" t="s">
        <v>150</v>
      </c>
      <c r="E84" s="49">
        <f>E85</f>
        <v>6300</v>
      </c>
      <c r="F84" s="85"/>
    </row>
    <row r="85" spans="1:6" ht="12.75">
      <c r="A85" s="56"/>
      <c r="B85" s="96"/>
      <c r="C85" s="53">
        <v>4270</v>
      </c>
      <c r="D85" s="69" t="s">
        <v>60</v>
      </c>
      <c r="E85" s="49">
        <v>6300</v>
      </c>
      <c r="F85" s="85"/>
    </row>
    <row r="86" spans="1:6" ht="12.75">
      <c r="A86" s="56"/>
      <c r="B86" s="96">
        <v>85214</v>
      </c>
      <c r="C86" s="53"/>
      <c r="D86" s="55" t="s">
        <v>190</v>
      </c>
      <c r="E86" s="85"/>
      <c r="F86" s="49">
        <f>F87</f>
        <v>25319</v>
      </c>
    </row>
    <row r="87" spans="1:6" ht="12.75">
      <c r="A87" s="56"/>
      <c r="B87" s="96"/>
      <c r="C87" s="53">
        <v>3110</v>
      </c>
      <c r="D87" s="55" t="s">
        <v>178</v>
      </c>
      <c r="E87" s="49"/>
      <c r="F87" s="49">
        <v>25319</v>
      </c>
    </row>
    <row r="88" spans="1:6" ht="12.75">
      <c r="A88" s="53"/>
      <c r="B88" s="96">
        <v>85215</v>
      </c>
      <c r="C88" s="53"/>
      <c r="D88" s="55" t="s">
        <v>177</v>
      </c>
      <c r="E88" s="49"/>
      <c r="F88" s="49">
        <f>F89</f>
        <v>148300</v>
      </c>
    </row>
    <row r="89" spans="1:6" ht="12.75">
      <c r="A89" s="53"/>
      <c r="B89" s="96"/>
      <c r="C89" s="53">
        <v>3110</v>
      </c>
      <c r="D89" s="55" t="s">
        <v>178</v>
      </c>
      <c r="E89" s="49"/>
      <c r="F89" s="49">
        <v>148300</v>
      </c>
    </row>
    <row r="90" spans="1:6" ht="12.75">
      <c r="A90" s="53"/>
      <c r="B90" s="96">
        <v>85295</v>
      </c>
      <c r="C90" s="53"/>
      <c r="D90" s="55" t="s">
        <v>154</v>
      </c>
      <c r="E90" s="49">
        <f>E91</f>
        <v>25319</v>
      </c>
      <c r="F90" s="49"/>
    </row>
    <row r="91" spans="1:6" ht="12.75">
      <c r="A91" s="70"/>
      <c r="B91" s="108"/>
      <c r="C91" s="70">
        <v>3119</v>
      </c>
      <c r="D91" s="91" t="s">
        <v>178</v>
      </c>
      <c r="E91" s="73">
        <v>25319</v>
      </c>
      <c r="F91" s="73"/>
    </row>
    <row r="92" spans="1:6" ht="12.75">
      <c r="A92" s="176">
        <v>900</v>
      </c>
      <c r="B92" s="176"/>
      <c r="C92" s="192"/>
      <c r="D92" s="184" t="s">
        <v>7</v>
      </c>
      <c r="E92" s="85">
        <f>E93</f>
        <v>3000</v>
      </c>
      <c r="F92" s="49"/>
    </row>
    <row r="93" spans="1:6" ht="12.75">
      <c r="A93" s="53"/>
      <c r="B93" s="105">
        <v>90002</v>
      </c>
      <c r="C93" s="60"/>
      <c r="D93" s="62" t="s">
        <v>62</v>
      </c>
      <c r="E93" s="49">
        <f>E94</f>
        <v>3000</v>
      </c>
      <c r="F93" s="49"/>
    </row>
    <row r="94" spans="1:6" ht="12.75">
      <c r="A94" s="53"/>
      <c r="B94" s="105"/>
      <c r="C94" s="60" t="s">
        <v>142</v>
      </c>
      <c r="D94" s="48" t="s">
        <v>143</v>
      </c>
      <c r="E94" s="49">
        <v>3000</v>
      </c>
      <c r="F94" s="49"/>
    </row>
    <row r="95" spans="1:6" ht="12.75">
      <c r="A95" s="64">
        <v>921</v>
      </c>
      <c r="B95" s="109"/>
      <c r="C95" s="64"/>
      <c r="D95" s="110" t="s">
        <v>53</v>
      </c>
      <c r="E95" s="66">
        <f>E96</f>
        <v>40000</v>
      </c>
      <c r="F95" s="104"/>
    </row>
    <row r="96" spans="1:6" ht="12.75">
      <c r="A96" s="53"/>
      <c r="B96" s="62">
        <v>92120</v>
      </c>
      <c r="C96" s="51"/>
      <c r="D96" s="62" t="s">
        <v>183</v>
      </c>
      <c r="E96" s="196">
        <f>E97</f>
        <v>40000</v>
      </c>
      <c r="F96" s="49"/>
    </row>
    <row r="97" spans="1:6" ht="25.5">
      <c r="A97" s="70"/>
      <c r="B97" s="72"/>
      <c r="C97" s="93" t="s">
        <v>200</v>
      </c>
      <c r="D97" s="199" t="s">
        <v>201</v>
      </c>
      <c r="E97" s="73">
        <v>40000</v>
      </c>
      <c r="F97" s="73"/>
    </row>
    <row r="98" spans="1:7" ht="12.75">
      <c r="A98" s="53"/>
      <c r="B98" s="53"/>
      <c r="C98" s="53"/>
      <c r="D98" s="53"/>
      <c r="E98" s="191">
        <f>E95+E83+E78+E72+E64+E92</f>
        <v>264019</v>
      </c>
      <c r="F98" s="191">
        <f>F95+F83+F78+F72+F64</f>
        <v>264019</v>
      </c>
      <c r="G98" s="52">
        <f>E98-F98</f>
        <v>0</v>
      </c>
    </row>
    <row r="99" spans="1:6" ht="12.75">
      <c r="A99" s="217" t="s">
        <v>14</v>
      </c>
      <c r="B99" s="217"/>
      <c r="C99" s="217"/>
      <c r="D99" s="217"/>
      <c r="E99" s="217"/>
      <c r="F99" s="217"/>
    </row>
    <row r="100" spans="1:6" ht="30.75" customHeight="1">
      <c r="A100" s="226" t="s">
        <v>208</v>
      </c>
      <c r="B100" s="226"/>
      <c r="C100" s="226"/>
      <c r="D100" s="226"/>
      <c r="E100" s="226"/>
      <c r="F100" s="226"/>
    </row>
    <row r="101" spans="1:6" ht="12.75">
      <c r="A101" s="198"/>
      <c r="B101" s="198" t="s">
        <v>3</v>
      </c>
      <c r="C101" s="198" t="s">
        <v>202</v>
      </c>
      <c r="D101" s="198"/>
      <c r="E101" s="189" t="s">
        <v>5</v>
      </c>
      <c r="F101" s="198"/>
    </row>
    <row r="102" spans="1:6" ht="12.75">
      <c r="A102" s="200"/>
      <c r="B102" s="197">
        <v>921</v>
      </c>
      <c r="C102" s="201"/>
      <c r="D102" s="80" t="s">
        <v>53</v>
      </c>
      <c r="E102" s="202">
        <f>E103</f>
        <v>40000</v>
      </c>
      <c r="F102" s="50"/>
    </row>
    <row r="103" spans="1:6" ht="12.75">
      <c r="A103" s="200"/>
      <c r="B103" s="203"/>
      <c r="C103" s="204" t="s">
        <v>203</v>
      </c>
      <c r="D103" s="48" t="s">
        <v>183</v>
      </c>
      <c r="E103" s="205">
        <f>E106</f>
        <v>40000</v>
      </c>
      <c r="F103" s="50"/>
    </row>
    <row r="104" spans="1:6" ht="25.5">
      <c r="A104" s="200"/>
      <c r="B104" s="179"/>
      <c r="C104" s="61"/>
      <c r="D104" s="62" t="s">
        <v>204</v>
      </c>
      <c r="E104" s="205"/>
      <c r="F104" s="50"/>
    </row>
    <row r="105" spans="1:6" ht="12.75">
      <c r="A105" s="200"/>
      <c r="B105" s="179"/>
      <c r="C105" s="61"/>
      <c r="D105" s="62" t="s">
        <v>205</v>
      </c>
      <c r="E105" s="205"/>
      <c r="F105" s="50"/>
    </row>
    <row r="106" spans="1:5" ht="12.75" customHeight="1">
      <c r="A106" s="51"/>
      <c r="B106" s="206"/>
      <c r="C106" s="175"/>
      <c r="D106" s="98" t="s">
        <v>206</v>
      </c>
      <c r="E106" s="207">
        <f>E97</f>
        <v>40000</v>
      </c>
    </row>
    <row r="107" spans="1:5" ht="12.75">
      <c r="A107" s="51"/>
      <c r="B107" s="208"/>
      <c r="C107" s="209"/>
      <c r="D107" s="130" t="s">
        <v>207</v>
      </c>
      <c r="E107" s="210"/>
    </row>
    <row r="109" spans="1:6" ht="12.75">
      <c r="A109" s="217" t="s">
        <v>16</v>
      </c>
      <c r="B109" s="217"/>
      <c r="C109" s="217"/>
      <c r="D109" s="217"/>
      <c r="E109" s="217"/>
      <c r="F109" s="217"/>
    </row>
    <row r="110" spans="1:6" ht="12.75">
      <c r="A110" s="224" t="s">
        <v>20</v>
      </c>
      <c r="B110" s="224"/>
      <c r="C110" s="224"/>
      <c r="D110" s="224"/>
      <c r="E110" s="224"/>
      <c r="F110" s="224"/>
    </row>
    <row r="111" spans="1:6" ht="12.75">
      <c r="A111" s="225" t="s">
        <v>18</v>
      </c>
      <c r="B111" s="225"/>
      <c r="C111" s="225"/>
      <c r="D111" s="225"/>
      <c r="E111" s="225"/>
      <c r="F111" s="225"/>
    </row>
    <row r="112" spans="1:6" ht="12.75">
      <c r="A112" s="223" t="s">
        <v>22</v>
      </c>
      <c r="B112" s="223"/>
      <c r="C112" s="223"/>
      <c r="D112" s="223"/>
      <c r="E112" s="223"/>
      <c r="F112" s="223"/>
    </row>
  </sheetData>
  <mergeCells count="18">
    <mergeCell ref="A61:F61"/>
    <mergeCell ref="A62:D62"/>
    <mergeCell ref="A100:F100"/>
    <mergeCell ref="A99:F99"/>
    <mergeCell ref="A27:E27"/>
    <mergeCell ref="A60:F60"/>
    <mergeCell ref="A6:F6"/>
    <mergeCell ref="A8:F8"/>
    <mergeCell ref="A9:E9"/>
    <mergeCell ref="A10:E10"/>
    <mergeCell ref="A1:F1"/>
    <mergeCell ref="A2:F2"/>
    <mergeCell ref="A3:F3"/>
    <mergeCell ref="A4:F4"/>
    <mergeCell ref="A109:F109"/>
    <mergeCell ref="A110:F110"/>
    <mergeCell ref="A111:F111"/>
    <mergeCell ref="A112:F112"/>
  </mergeCells>
  <printOptions/>
  <pageMargins left="0.7874015748031497" right="0.7874015748031497" top="0.2362204724409449" bottom="0.35433070866141736" header="0.15748031496062992" footer="0.1968503937007874"/>
  <pageSetup horizontalDpi="300" verticalDpi="300" orientation="portrait" paperSize="9" r:id="rId1"/>
  <headerFooter alignWithMargins="0">
    <oddFooter>&amp;CStrona &amp;P</oddFooter>
  </headerFooter>
  <rowBreaks count="1" manualBreakCount="1"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21" t="s">
        <v>75</v>
      </c>
      <c r="B1" s="221"/>
      <c r="C1" s="221"/>
      <c r="D1" s="221"/>
      <c r="E1" s="221"/>
      <c r="F1" s="221"/>
    </row>
    <row r="2" spans="1:6" ht="12.75">
      <c r="A2" s="221" t="s">
        <v>0</v>
      </c>
      <c r="B2" s="221"/>
      <c r="C2" s="221"/>
      <c r="D2" s="221"/>
      <c r="E2" s="221"/>
      <c r="F2" s="221"/>
    </row>
    <row r="3" spans="1:6" ht="12.75">
      <c r="A3" s="221" t="s">
        <v>76</v>
      </c>
      <c r="B3" s="221"/>
      <c r="C3" s="221"/>
      <c r="D3" s="221"/>
      <c r="E3" s="221"/>
      <c r="F3" s="221"/>
    </row>
    <row r="4" spans="1:6" ht="12.75">
      <c r="A4" s="56"/>
      <c r="B4" s="47"/>
      <c r="C4" s="57"/>
      <c r="D4" s="46"/>
      <c r="E4" s="3"/>
      <c r="F4" s="58"/>
    </row>
    <row r="5" spans="1:6" ht="12.75">
      <c r="A5" s="222" t="s">
        <v>33</v>
      </c>
      <c r="B5" s="222"/>
      <c r="C5" s="222"/>
      <c r="D5" s="222"/>
      <c r="E5" s="222"/>
      <c r="F5" s="222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18" t="s">
        <v>141</v>
      </c>
      <c r="B7" s="218"/>
      <c r="C7" s="218"/>
      <c r="D7" s="218"/>
      <c r="E7" s="218"/>
      <c r="F7" s="218"/>
    </row>
    <row r="8" spans="1:6" ht="12.75">
      <c r="A8" s="59"/>
      <c r="B8" s="59"/>
      <c r="C8" s="105"/>
      <c r="D8" s="59"/>
      <c r="E8" s="59"/>
      <c r="F8" s="59"/>
    </row>
    <row r="9" spans="1:6" ht="12.75">
      <c r="A9" s="219" t="s">
        <v>2</v>
      </c>
      <c r="B9" s="219"/>
      <c r="C9" s="219"/>
      <c r="D9" s="219"/>
      <c r="E9" s="219"/>
      <c r="F9" s="219"/>
    </row>
    <row r="10" spans="1:5" ht="12.75">
      <c r="A10" s="220" t="s">
        <v>77</v>
      </c>
      <c r="B10" s="220"/>
      <c r="C10" s="220"/>
      <c r="D10" s="220"/>
      <c r="E10" s="220"/>
    </row>
    <row r="11" spans="1:5" ht="12.75">
      <c r="A11" s="216" t="s">
        <v>6</v>
      </c>
      <c r="B11" s="216"/>
      <c r="C11" s="216"/>
      <c r="D11" s="216"/>
      <c r="E11" s="216"/>
    </row>
    <row r="12" spans="1:6" s="117" customFormat="1" ht="13.5">
      <c r="A12" s="112" t="s">
        <v>30</v>
      </c>
      <c r="B12" s="112" t="s">
        <v>31</v>
      </c>
      <c r="C12" s="115" t="s">
        <v>32</v>
      </c>
      <c r="D12" s="113" t="s">
        <v>4</v>
      </c>
      <c r="E12" s="52" t="s">
        <v>5</v>
      </c>
      <c r="F12" s="116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80" t="s">
        <v>53</v>
      </c>
      <c r="E16" s="89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90">
        <f>E18</f>
        <v>63729.3</v>
      </c>
    </row>
    <row r="18" spans="1:8" ht="12.75">
      <c r="A18" s="83"/>
      <c r="B18" s="83"/>
      <c r="C18" s="17" t="s">
        <v>34</v>
      </c>
      <c r="D18" s="18" t="s">
        <v>36</v>
      </c>
      <c r="E18" s="136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16" t="s">
        <v>8</v>
      </c>
      <c r="B20" s="216"/>
      <c r="C20" s="216"/>
      <c r="D20" s="216"/>
      <c r="E20" s="216"/>
      <c r="H20" s="45"/>
    </row>
    <row r="21" spans="1:8" ht="13.5">
      <c r="A21" s="112" t="s">
        <v>30</v>
      </c>
      <c r="B21" s="112" t="s">
        <v>31</v>
      </c>
      <c r="C21" s="115" t="s">
        <v>32</v>
      </c>
      <c r="D21" s="113" t="s">
        <v>4</v>
      </c>
      <c r="E21" s="52" t="s">
        <v>5</v>
      </c>
      <c r="H21" s="45"/>
    </row>
    <row r="22" spans="1:8" ht="12.75">
      <c r="A22" s="80">
        <v>801</v>
      </c>
      <c r="B22" s="80"/>
      <c r="C22" s="81"/>
      <c r="D22" s="80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14"/>
      <c r="D23" s="82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82" t="s">
        <v>41</v>
      </c>
      <c r="E24" s="49"/>
      <c r="H24" s="45"/>
    </row>
    <row r="25" spans="1:8" ht="13.5">
      <c r="A25" s="132"/>
      <c r="B25" s="132"/>
      <c r="C25" s="70">
        <v>4270</v>
      </c>
      <c r="D25" s="91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84" t="s">
        <v>35</v>
      </c>
      <c r="E26" s="66">
        <f>E27</f>
        <v>0</v>
      </c>
      <c r="F26" s="67"/>
      <c r="H26" s="120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93" t="s">
        <v>135</v>
      </c>
      <c r="D28" s="161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80" t="s">
        <v>53</v>
      </c>
      <c r="E32" s="89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90">
        <f>E34</f>
        <v>0</v>
      </c>
      <c r="H33" s="45"/>
    </row>
    <row r="34" spans="1:8" ht="12.75">
      <c r="A34" s="83"/>
      <c r="B34" s="83"/>
      <c r="C34" s="119">
        <v>2480</v>
      </c>
      <c r="D34" s="83" t="s">
        <v>64</v>
      </c>
      <c r="E34" s="106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16" t="s">
        <v>55</v>
      </c>
      <c r="B36" s="216"/>
      <c r="C36" s="216"/>
      <c r="D36" s="216"/>
      <c r="E36" s="216"/>
    </row>
    <row r="37" spans="1:5" ht="13.5">
      <c r="A37" s="112" t="s">
        <v>30</v>
      </c>
      <c r="B37" s="112" t="s">
        <v>31</v>
      </c>
      <c r="C37" s="115" t="s">
        <v>32</v>
      </c>
      <c r="D37" s="113" t="s">
        <v>4</v>
      </c>
      <c r="E37" s="52" t="s">
        <v>5</v>
      </c>
    </row>
    <row r="38" spans="1:5" ht="12.75">
      <c r="A38" s="80">
        <v>801</v>
      </c>
      <c r="B38" s="80"/>
      <c r="C38" s="81"/>
      <c r="D38" s="80" t="s">
        <v>9</v>
      </c>
      <c r="E38" s="104">
        <f>E39</f>
        <v>935232</v>
      </c>
    </row>
    <row r="39" spans="1:5" ht="12.75">
      <c r="A39" s="48"/>
      <c r="B39" s="48">
        <v>80101</v>
      </c>
      <c r="C39" s="60"/>
      <c r="D39" s="82" t="s">
        <v>21</v>
      </c>
      <c r="E39" s="49">
        <f>E40</f>
        <v>935232</v>
      </c>
    </row>
    <row r="40" spans="1:5" ht="13.5">
      <c r="A40" s="132"/>
      <c r="B40" s="132"/>
      <c r="C40" s="71" t="s">
        <v>54</v>
      </c>
      <c r="D40" s="133" t="s">
        <v>73</v>
      </c>
      <c r="E40" s="134">
        <f>935232</f>
        <v>935232</v>
      </c>
    </row>
    <row r="41" spans="1:5" ht="12.75">
      <c r="A41" s="11">
        <v>921</v>
      </c>
      <c r="B41" s="11"/>
      <c r="C41" s="12"/>
      <c r="D41" s="80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5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5"/>
    </row>
    <row r="44" spans="1:7" ht="12.75">
      <c r="A44" s="1"/>
      <c r="B44" s="1"/>
      <c r="C44" s="2"/>
      <c r="D44" s="41"/>
      <c r="E44" s="103"/>
      <c r="F44" s="111"/>
      <c r="G44" s="15"/>
    </row>
    <row r="45" spans="1:7" ht="12.75">
      <c r="A45" s="216" t="s">
        <v>78</v>
      </c>
      <c r="B45" s="216"/>
      <c r="C45" s="216"/>
      <c r="D45" s="216"/>
      <c r="E45" s="216"/>
      <c r="F45" s="111"/>
      <c r="G45" s="15"/>
    </row>
    <row r="46" spans="1:7" ht="13.5">
      <c r="A46" s="112" t="s">
        <v>30</v>
      </c>
      <c r="B46" s="112" t="s">
        <v>31</v>
      </c>
      <c r="C46" s="115" t="s">
        <v>32</v>
      </c>
      <c r="D46" s="113" t="s">
        <v>4</v>
      </c>
      <c r="E46" s="52" t="s">
        <v>5</v>
      </c>
      <c r="F46" s="111"/>
      <c r="G46" s="15"/>
    </row>
    <row r="47" spans="1:7" ht="12.75">
      <c r="A47" s="80">
        <v>801</v>
      </c>
      <c r="B47" s="80"/>
      <c r="C47" s="81"/>
      <c r="D47" s="80" t="s">
        <v>9</v>
      </c>
      <c r="E47" s="104">
        <f>E48</f>
        <v>935232</v>
      </c>
      <c r="F47" s="111"/>
      <c r="G47" s="15"/>
    </row>
    <row r="48" spans="1:7" ht="12.75">
      <c r="A48" s="48"/>
      <c r="B48" s="48">
        <v>80101</v>
      </c>
      <c r="C48" s="60"/>
      <c r="D48" s="82" t="s">
        <v>21</v>
      </c>
      <c r="E48" s="49">
        <f>E49</f>
        <v>935232</v>
      </c>
      <c r="F48" s="111"/>
      <c r="G48" s="15"/>
    </row>
    <row r="49" spans="1:7" ht="13.5">
      <c r="A49" s="131"/>
      <c r="B49" s="131"/>
      <c r="C49" s="68" t="s">
        <v>26</v>
      </c>
      <c r="D49" s="4" t="s">
        <v>19</v>
      </c>
      <c r="E49" s="49">
        <f>E50+E51+E52</f>
        <v>935232</v>
      </c>
      <c r="F49" s="111"/>
      <c r="G49" s="15"/>
    </row>
    <row r="50" spans="1:7" ht="13.5">
      <c r="A50" s="131"/>
      <c r="B50" s="131"/>
      <c r="C50" s="68"/>
      <c r="D50" s="125" t="s">
        <v>70</v>
      </c>
      <c r="E50" s="124">
        <v>568255</v>
      </c>
      <c r="F50" s="111"/>
      <c r="G50" s="15"/>
    </row>
    <row r="51" spans="1:7" ht="13.5">
      <c r="A51" s="131"/>
      <c r="B51" s="131"/>
      <c r="C51" s="68"/>
      <c r="D51" s="125" t="s">
        <v>71</v>
      </c>
      <c r="E51" s="124">
        <v>318177</v>
      </c>
      <c r="F51" s="111"/>
      <c r="G51" s="15"/>
    </row>
    <row r="52" spans="1:7" ht="13.5">
      <c r="A52" s="132"/>
      <c r="B52" s="132"/>
      <c r="C52" s="71"/>
      <c r="D52" s="135" t="s">
        <v>72</v>
      </c>
      <c r="E52" s="134">
        <v>48800</v>
      </c>
      <c r="F52" s="111"/>
      <c r="G52" s="15"/>
    </row>
    <row r="53" spans="1:7" ht="12.75">
      <c r="A53" s="11">
        <v>921</v>
      </c>
      <c r="B53" s="11"/>
      <c r="C53" s="12"/>
      <c r="D53" s="80" t="s">
        <v>53</v>
      </c>
      <c r="E53" s="66">
        <f>E54</f>
        <v>80213</v>
      </c>
      <c r="F53" s="111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11"/>
      <c r="G54" s="15"/>
    </row>
    <row r="55" spans="1:7" ht="12.75">
      <c r="A55" s="13"/>
      <c r="B55" s="13"/>
      <c r="C55" s="96">
        <v>6058</v>
      </c>
      <c r="D55" s="69" t="s">
        <v>19</v>
      </c>
      <c r="E55" s="49">
        <f>E56</f>
        <v>80213</v>
      </c>
      <c r="F55" s="111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11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17" t="s">
        <v>10</v>
      </c>
      <c r="B58" s="217"/>
      <c r="C58" s="217"/>
      <c r="D58" s="217"/>
      <c r="E58" s="217"/>
      <c r="F58" s="217"/>
      <c r="G58" s="15"/>
    </row>
    <row r="59" spans="1:7" ht="12.75">
      <c r="A59" s="220" t="s">
        <v>11</v>
      </c>
      <c r="B59" s="220"/>
      <c r="C59" s="220"/>
      <c r="D59" s="220"/>
      <c r="E59" s="220"/>
      <c r="F59" s="220"/>
      <c r="G59" s="15"/>
    </row>
    <row r="60" spans="1:7" ht="12.75">
      <c r="A60" s="129"/>
      <c r="B60" s="129"/>
      <c r="C60" s="129"/>
      <c r="D60" s="129"/>
      <c r="E60" s="129"/>
      <c r="F60" s="129"/>
      <c r="G60" s="15"/>
    </row>
    <row r="61" spans="1:7" ht="12.75">
      <c r="A61" s="215" t="s">
        <v>52</v>
      </c>
      <c r="B61" s="215"/>
      <c r="C61" s="215"/>
      <c r="D61" s="215"/>
      <c r="E61" s="95"/>
      <c r="F61" s="50"/>
      <c r="G61" s="15"/>
    </row>
    <row r="62" spans="1:7" ht="12.75">
      <c r="A62" s="96" t="s">
        <v>3</v>
      </c>
      <c r="B62" s="96" t="s">
        <v>15</v>
      </c>
      <c r="C62" s="96" t="s">
        <v>1</v>
      </c>
      <c r="D62" s="55" t="s">
        <v>4</v>
      </c>
      <c r="E62" s="95" t="s">
        <v>12</v>
      </c>
      <c r="F62" s="97" t="s">
        <v>13</v>
      </c>
      <c r="G62" s="15"/>
    </row>
    <row r="63" spans="1:7" ht="12.75">
      <c r="A63" s="86">
        <v>921</v>
      </c>
      <c r="B63" s="80"/>
      <c r="C63" s="87"/>
      <c r="D63" s="80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8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62">
        <v>8810.9</v>
      </c>
      <c r="G65" s="15"/>
    </row>
    <row r="66" spans="1:7" ht="12.75">
      <c r="A66" s="130"/>
      <c r="B66" s="83"/>
      <c r="C66" s="71" t="s">
        <v>140</v>
      </c>
      <c r="D66" s="18" t="s">
        <v>42</v>
      </c>
      <c r="E66" s="73">
        <v>8810.9</v>
      </c>
      <c r="F66" s="91"/>
      <c r="G66" s="15"/>
    </row>
    <row r="67" spans="1:7" ht="12.75">
      <c r="A67" s="62"/>
      <c r="B67" s="48"/>
      <c r="C67" s="68"/>
      <c r="D67" s="15"/>
      <c r="E67" s="49"/>
      <c r="F67" s="129"/>
      <c r="G67" s="15"/>
    </row>
    <row r="68" spans="1:7" ht="12.75">
      <c r="A68" s="215" t="s">
        <v>17</v>
      </c>
      <c r="B68" s="215"/>
      <c r="C68" s="215"/>
      <c r="D68" s="215"/>
      <c r="E68" s="95"/>
      <c r="F68" s="50"/>
      <c r="G68" s="15"/>
    </row>
    <row r="69" spans="1:7" ht="12.75">
      <c r="A69" s="96" t="s">
        <v>3</v>
      </c>
      <c r="B69" s="96" t="s">
        <v>15</v>
      </c>
      <c r="C69" s="96" t="s">
        <v>1</v>
      </c>
      <c r="D69" s="55" t="s">
        <v>4</v>
      </c>
      <c r="E69" s="95" t="s">
        <v>12</v>
      </c>
      <c r="F69" s="97" t="s">
        <v>13</v>
      </c>
      <c r="G69" s="15"/>
    </row>
    <row r="70" spans="1:7" ht="12.75">
      <c r="A70" s="109">
        <v>600</v>
      </c>
      <c r="B70" s="109"/>
      <c r="C70" s="109"/>
      <c r="D70" s="110" t="s">
        <v>27</v>
      </c>
      <c r="E70" s="121">
        <f>E71</f>
        <v>37000</v>
      </c>
      <c r="F70" s="121">
        <f>F71</f>
        <v>37000</v>
      </c>
      <c r="G70" s="15"/>
    </row>
    <row r="71" spans="1:7" ht="12.75">
      <c r="A71" s="96"/>
      <c r="B71" s="96">
        <v>60016</v>
      </c>
      <c r="C71" s="96"/>
      <c r="D71" s="55" t="s">
        <v>28</v>
      </c>
      <c r="E71" s="122">
        <f>E72</f>
        <v>37000</v>
      </c>
      <c r="F71" s="49">
        <f>F73+F75</f>
        <v>37000</v>
      </c>
      <c r="G71" s="15"/>
    </row>
    <row r="72" spans="1:7" ht="12.75">
      <c r="A72" s="96"/>
      <c r="B72" s="96"/>
      <c r="C72" s="96">
        <v>4270</v>
      </c>
      <c r="D72" s="55" t="s">
        <v>60</v>
      </c>
      <c r="E72" s="122">
        <f>F74+F76</f>
        <v>37000</v>
      </c>
      <c r="F72" s="49"/>
      <c r="G72" s="15"/>
    </row>
    <row r="73" spans="1:7" ht="12.75">
      <c r="A73" s="96"/>
      <c r="B73" s="96"/>
      <c r="C73" s="96">
        <v>6059</v>
      </c>
      <c r="D73" s="69" t="s">
        <v>19</v>
      </c>
      <c r="E73" s="122"/>
      <c r="F73" s="49">
        <f>F74</f>
        <v>20800</v>
      </c>
      <c r="G73" s="15"/>
    </row>
    <row r="74" spans="1:7" ht="12.75">
      <c r="A74" s="96"/>
      <c r="B74" s="96"/>
      <c r="C74" s="96"/>
      <c r="D74" s="4" t="s">
        <v>81</v>
      </c>
      <c r="E74" s="122"/>
      <c r="F74" s="49">
        <v>20800</v>
      </c>
      <c r="G74" s="15"/>
    </row>
    <row r="75" spans="1:7" ht="12.75">
      <c r="A75" s="96"/>
      <c r="B75" s="96"/>
      <c r="C75" s="96">
        <v>6059</v>
      </c>
      <c r="D75" s="69" t="s">
        <v>19</v>
      </c>
      <c r="E75" s="122"/>
      <c r="F75" s="49">
        <f>F76</f>
        <v>16200</v>
      </c>
      <c r="G75" s="15"/>
    </row>
    <row r="76" spans="1:7" ht="12.75">
      <c r="A76" s="108"/>
      <c r="B76" s="108"/>
      <c r="C76" s="108"/>
      <c r="D76" s="39" t="s">
        <v>82</v>
      </c>
      <c r="E76" s="123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6" t="s">
        <v>56</v>
      </c>
      <c r="E77" s="137">
        <f>E78</f>
        <v>5200</v>
      </c>
      <c r="F77" s="85">
        <f>F78+F84</f>
        <v>136000</v>
      </c>
      <c r="G77" s="41"/>
    </row>
    <row r="78" spans="1:7" ht="12.75">
      <c r="A78" s="96"/>
      <c r="B78" s="96">
        <v>71004</v>
      </c>
      <c r="C78" s="96"/>
      <c r="D78" s="98" t="s">
        <v>83</v>
      </c>
      <c r="E78" s="122">
        <f>E79</f>
        <v>5200</v>
      </c>
      <c r="F78" s="49">
        <f>F80</f>
        <v>100000</v>
      </c>
      <c r="G78" s="15"/>
    </row>
    <row r="79" spans="1:7" ht="12.75">
      <c r="A79" s="96"/>
      <c r="B79" s="96"/>
      <c r="C79" s="96">
        <v>4300</v>
      </c>
      <c r="D79" s="98" t="s">
        <v>24</v>
      </c>
      <c r="E79" s="122">
        <v>5200</v>
      </c>
      <c r="F79" s="49"/>
      <c r="G79" s="15"/>
    </row>
    <row r="80" spans="1:7" ht="12.75">
      <c r="A80" s="96"/>
      <c r="B80" s="96"/>
      <c r="C80" s="96">
        <v>6050</v>
      </c>
      <c r="D80" s="69" t="s">
        <v>19</v>
      </c>
      <c r="E80" s="122"/>
      <c r="F80" s="49">
        <f>F81+F82+F83</f>
        <v>100000</v>
      </c>
      <c r="G80" s="15"/>
    </row>
    <row r="81" spans="1:7" ht="12.75">
      <c r="A81" s="96"/>
      <c r="B81" s="96"/>
      <c r="C81" s="96"/>
      <c r="D81" s="98" t="s">
        <v>84</v>
      </c>
      <c r="E81" s="122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7"/>
      <c r="F82" s="49">
        <v>49000</v>
      </c>
      <c r="G82" s="15"/>
    </row>
    <row r="83" spans="1:8" ht="12.75">
      <c r="A83" s="96"/>
      <c r="B83" s="96"/>
      <c r="C83" s="96"/>
      <c r="D83" s="55" t="s">
        <v>86</v>
      </c>
      <c r="E83" s="122"/>
      <c r="F83" s="49">
        <v>10000</v>
      </c>
      <c r="G83" s="15"/>
      <c r="H83" s="45"/>
    </row>
    <row r="84" spans="1:8" ht="12.75">
      <c r="A84" s="96"/>
      <c r="B84" s="96">
        <v>71035</v>
      </c>
      <c r="C84" s="96"/>
      <c r="D84" s="55" t="s">
        <v>87</v>
      </c>
      <c r="E84" s="122"/>
      <c r="F84" s="49">
        <f>F85</f>
        <v>36000</v>
      </c>
      <c r="G84" s="15"/>
      <c r="H84" s="45"/>
    </row>
    <row r="85" spans="1:8" ht="12.75">
      <c r="A85" s="96"/>
      <c r="B85" s="96"/>
      <c r="C85" s="96">
        <v>6050</v>
      </c>
      <c r="D85" s="69" t="s">
        <v>19</v>
      </c>
      <c r="E85" s="122"/>
      <c r="F85" s="49">
        <f>F86+F87</f>
        <v>36000</v>
      </c>
      <c r="G85" s="15"/>
      <c r="H85" s="45"/>
    </row>
    <row r="86" spans="1:8" ht="12.75">
      <c r="A86" s="96"/>
      <c r="B86" s="96"/>
      <c r="C86" s="96"/>
      <c r="D86" s="55" t="s">
        <v>88</v>
      </c>
      <c r="E86" s="122"/>
      <c r="F86" s="49">
        <f>20000-14000</f>
        <v>6000</v>
      </c>
      <c r="G86" s="15"/>
      <c r="H86" s="45"/>
    </row>
    <row r="87" spans="1:8" ht="12.75">
      <c r="A87" s="108"/>
      <c r="B87" s="108"/>
      <c r="C87" s="108"/>
      <c r="D87" s="91" t="s">
        <v>89</v>
      </c>
      <c r="E87" s="123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7">
        <f>E89+E92</f>
        <v>514000</v>
      </c>
      <c r="F88" s="137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22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22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22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22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22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80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8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8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83" t="s">
        <v>80</v>
      </c>
      <c r="E103" s="73"/>
      <c r="F103" s="73">
        <v>22600</v>
      </c>
    </row>
    <row r="104" spans="1:6" s="10" customFormat="1" ht="12.75">
      <c r="A104" s="92"/>
      <c r="B104" s="92"/>
      <c r="C104" s="92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13" t="s">
        <v>14</v>
      </c>
      <c r="B105" s="213"/>
      <c r="C105" s="213"/>
      <c r="D105" s="213"/>
      <c r="E105" s="213"/>
      <c r="F105" s="213"/>
    </row>
    <row r="106" spans="1:6" s="15" customFormat="1" ht="32.25" customHeight="1">
      <c r="A106" s="211" t="s">
        <v>97</v>
      </c>
      <c r="B106" s="211"/>
      <c r="C106" s="211"/>
      <c r="D106" s="211"/>
      <c r="E106" s="211"/>
      <c r="F106" s="211"/>
    </row>
    <row r="107" spans="2:6" s="15" customFormat="1" ht="12.75">
      <c r="B107" s="8"/>
      <c r="C107" s="212" t="s">
        <v>45</v>
      </c>
      <c r="D107" s="212"/>
      <c r="E107" s="8" t="s">
        <v>12</v>
      </c>
      <c r="F107" s="10"/>
    </row>
    <row r="108" spans="2:6" s="15" customFormat="1" ht="12.75">
      <c r="B108" s="138"/>
      <c r="C108" s="139" t="s">
        <v>90</v>
      </c>
      <c r="D108" s="140" t="s">
        <v>92</v>
      </c>
      <c r="E108" s="28"/>
      <c r="F108" s="8"/>
    </row>
    <row r="109" spans="2:6" s="15" customFormat="1" ht="12.75">
      <c r="B109" s="138"/>
      <c r="C109" s="139" t="s">
        <v>91</v>
      </c>
      <c r="D109" s="140" t="s">
        <v>93</v>
      </c>
      <c r="E109" s="141"/>
      <c r="F109" s="10"/>
    </row>
    <row r="110" spans="1:6" s="15" customFormat="1" ht="12.75">
      <c r="A110" s="8"/>
      <c r="B110" s="8"/>
      <c r="C110" s="212" t="s">
        <v>17</v>
      </c>
      <c r="D110" s="212"/>
      <c r="E110" s="8" t="s">
        <v>12</v>
      </c>
      <c r="F110" s="10"/>
    </row>
    <row r="111" spans="2:6" s="15" customFormat="1" ht="12.75">
      <c r="B111" s="138"/>
      <c r="C111" s="139" t="s">
        <v>90</v>
      </c>
      <c r="D111" s="140" t="s">
        <v>94</v>
      </c>
      <c r="E111" s="28"/>
      <c r="F111" s="10"/>
    </row>
    <row r="112" spans="2:6" s="15" customFormat="1" ht="12.75">
      <c r="B112" s="138"/>
      <c r="C112" s="139" t="s">
        <v>91</v>
      </c>
      <c r="D112" s="140" t="s">
        <v>95</v>
      </c>
      <c r="E112" s="141"/>
      <c r="F112" s="10"/>
    </row>
    <row r="113" spans="2:6" s="15" customFormat="1" ht="12.75">
      <c r="B113" s="138"/>
      <c r="C113" s="159"/>
      <c r="D113" s="37"/>
      <c r="E113" s="160"/>
      <c r="F113" s="10"/>
    </row>
    <row r="114" spans="1:6" s="15" customFormat="1" ht="12.75">
      <c r="A114" s="213" t="s">
        <v>16</v>
      </c>
      <c r="B114" s="213"/>
      <c r="C114" s="213"/>
      <c r="D114" s="213"/>
      <c r="E114" s="213"/>
      <c r="F114" s="213"/>
    </row>
    <row r="115" spans="1:6" s="15" customFormat="1" ht="24.75" customHeight="1">
      <c r="A115" s="211" t="s">
        <v>96</v>
      </c>
      <c r="B115" s="211"/>
      <c r="C115" s="211"/>
      <c r="D115" s="211"/>
      <c r="E115" s="211"/>
      <c r="F115" s="211"/>
    </row>
    <row r="116" spans="2:6" s="15" customFormat="1" ht="12.75">
      <c r="B116" s="8"/>
      <c r="C116" s="212" t="s">
        <v>45</v>
      </c>
      <c r="D116" s="212"/>
      <c r="E116" s="8"/>
      <c r="F116" s="10"/>
    </row>
    <row r="117" spans="2:6" s="15" customFormat="1" ht="12.75">
      <c r="B117" s="8"/>
      <c r="C117" s="33" t="s">
        <v>38</v>
      </c>
      <c r="D117" s="143" t="s">
        <v>4</v>
      </c>
      <c r="E117" s="144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8" t="s">
        <v>121</v>
      </c>
      <c r="E130" s="163">
        <f>935232</f>
        <v>935232</v>
      </c>
      <c r="F130" s="10"/>
    </row>
    <row r="131" spans="2:6" s="15" customFormat="1" ht="12.75">
      <c r="B131" s="8"/>
      <c r="C131" s="146"/>
      <c r="D131" s="147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42"/>
      <c r="F133" s="10"/>
    </row>
    <row r="134" spans="2:6" s="15" customFormat="1" ht="12.75">
      <c r="B134" s="8"/>
      <c r="C134" s="148" t="s">
        <v>38</v>
      </c>
      <c r="D134" s="148" t="s">
        <v>4</v>
      </c>
      <c r="E134" s="144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52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52" t="s">
        <v>98</v>
      </c>
      <c r="D137" s="35" t="s">
        <v>124</v>
      </c>
      <c r="E137" s="29"/>
      <c r="F137" s="10"/>
    </row>
    <row r="138" spans="2:6" s="15" customFormat="1" ht="12.75">
      <c r="B138" s="8"/>
      <c r="C138" s="152" t="s">
        <v>99</v>
      </c>
      <c r="D138" s="35" t="s">
        <v>125</v>
      </c>
      <c r="E138" s="29"/>
      <c r="F138" s="10"/>
    </row>
    <row r="139" spans="2:6" s="15" customFormat="1" ht="12.75">
      <c r="B139" s="8"/>
      <c r="C139" s="152" t="s">
        <v>100</v>
      </c>
      <c r="D139" s="35" t="s">
        <v>126</v>
      </c>
      <c r="E139" s="29"/>
      <c r="F139" s="10"/>
    </row>
    <row r="140" spans="2:6" s="15" customFormat="1" ht="12.75">
      <c r="B140" s="8"/>
      <c r="C140" s="152" t="s">
        <v>101</v>
      </c>
      <c r="D140" s="35" t="s">
        <v>127</v>
      </c>
      <c r="E140" s="29"/>
      <c r="F140" s="10"/>
    </row>
    <row r="141" spans="2:6" s="15" customFormat="1" ht="12.75">
      <c r="B141" s="8"/>
      <c r="C141" s="152" t="s">
        <v>102</v>
      </c>
      <c r="D141" s="35" t="s">
        <v>128</v>
      </c>
      <c r="E141" s="29"/>
      <c r="F141" s="10"/>
    </row>
    <row r="142" spans="2:6" s="15" customFormat="1" ht="12.75">
      <c r="B142" s="8"/>
      <c r="C142" s="152" t="s">
        <v>103</v>
      </c>
      <c r="D142" s="35" t="s">
        <v>129</v>
      </c>
      <c r="E142" s="29"/>
      <c r="F142" s="10"/>
    </row>
    <row r="143" spans="2:6" s="15" customFormat="1" ht="12.75">
      <c r="B143" s="8"/>
      <c r="C143" s="152" t="s">
        <v>104</v>
      </c>
      <c r="D143" s="35" t="s">
        <v>130</v>
      </c>
      <c r="E143" s="29"/>
      <c r="F143" s="10"/>
    </row>
    <row r="144" spans="2:6" s="15" customFormat="1" ht="12.75">
      <c r="B144" s="8"/>
      <c r="C144" s="152" t="s">
        <v>105</v>
      </c>
      <c r="D144" s="35" t="s">
        <v>131</v>
      </c>
      <c r="E144" s="29"/>
      <c r="F144" s="10"/>
    </row>
    <row r="145" spans="2:6" s="15" customFormat="1" ht="12.75">
      <c r="B145" s="8"/>
      <c r="C145" s="152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7" t="s">
        <v>107</v>
      </c>
      <c r="D146" s="36" t="s">
        <v>133</v>
      </c>
      <c r="E146" s="31"/>
      <c r="F146" s="10"/>
    </row>
    <row r="147" spans="2:6" s="15" customFormat="1" ht="25.5">
      <c r="B147" s="8"/>
      <c r="C147" s="127" t="s">
        <v>120</v>
      </c>
      <c r="D147" s="36" t="s">
        <v>134</v>
      </c>
      <c r="E147" s="157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50"/>
      <c r="F148" s="10"/>
    </row>
    <row r="149" spans="2:6" s="15" customFormat="1" ht="12.75">
      <c r="B149" s="8"/>
      <c r="C149" s="30"/>
      <c r="D149" s="153" t="s">
        <v>70</v>
      </c>
      <c r="E149" s="154">
        <v>568255</v>
      </c>
      <c r="F149" s="10"/>
    </row>
    <row r="150" spans="2:6" s="15" customFormat="1" ht="12.75">
      <c r="B150" s="8"/>
      <c r="C150" s="30"/>
      <c r="D150" s="153" t="s">
        <v>71</v>
      </c>
      <c r="E150" s="154">
        <v>318177</v>
      </c>
      <c r="F150" s="10"/>
    </row>
    <row r="151" spans="2:6" s="15" customFormat="1" ht="12.75">
      <c r="B151" s="8"/>
      <c r="C151" s="30"/>
      <c r="D151" s="153" t="s">
        <v>72</v>
      </c>
      <c r="E151" s="154">
        <v>48800</v>
      </c>
      <c r="F151" s="10"/>
    </row>
    <row r="152" spans="2:6" s="15" customFormat="1" ht="12.75">
      <c r="B152" s="8"/>
      <c r="C152" s="30"/>
      <c r="D152" s="151" t="s">
        <v>51</v>
      </c>
      <c r="E152" s="150"/>
      <c r="F152" s="10"/>
    </row>
    <row r="153" spans="2:6" s="15" customFormat="1" ht="12.75">
      <c r="B153" s="8"/>
      <c r="C153" s="30"/>
      <c r="D153" s="153"/>
      <c r="E153" s="154"/>
      <c r="F153" s="10"/>
    </row>
    <row r="154" spans="2:6" s="15" customFormat="1" ht="12.75">
      <c r="B154" s="8"/>
      <c r="C154" s="128"/>
      <c r="D154" s="155"/>
      <c r="E154" s="156"/>
      <c r="F154" s="10"/>
    </row>
    <row r="155" spans="2:6" s="15" customFormat="1" ht="12.75">
      <c r="B155" s="8"/>
      <c r="C155" s="149"/>
      <c r="D155" s="145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19" t="s">
        <v>18</v>
      </c>
      <c r="B157" s="219"/>
      <c r="C157" s="219"/>
      <c r="D157" s="219"/>
      <c r="E157" s="219"/>
      <c r="F157" s="219"/>
    </row>
    <row r="158" spans="1:6" s="15" customFormat="1" ht="30" customHeight="1">
      <c r="A158" s="228" t="s">
        <v>37</v>
      </c>
      <c r="B158" s="228"/>
      <c r="C158" s="228"/>
      <c r="D158" s="228"/>
      <c r="E158" s="228"/>
      <c r="F158" s="228"/>
    </row>
    <row r="159" spans="1:6" s="15" customFormat="1" ht="12.75">
      <c r="A159" s="25"/>
      <c r="B159" s="25"/>
      <c r="C159" s="118"/>
      <c r="D159" s="25"/>
      <c r="E159" s="25"/>
      <c r="F159" s="25"/>
    </row>
    <row r="160" spans="1:6" s="15" customFormat="1" ht="29.25" customHeight="1">
      <c r="A160" s="229" t="s">
        <v>74</v>
      </c>
      <c r="B160" s="229"/>
      <c r="C160" s="229"/>
      <c r="D160" s="229"/>
      <c r="E160" s="229"/>
      <c r="F160" s="229"/>
    </row>
    <row r="161" spans="1:6" s="15" customFormat="1" ht="12.75">
      <c r="A161" s="9"/>
      <c r="B161" s="42"/>
      <c r="C161" s="42"/>
      <c r="D161" s="24"/>
      <c r="E161" s="24"/>
      <c r="F161" s="107"/>
    </row>
    <row r="162" spans="1:6" s="15" customFormat="1" ht="12.75">
      <c r="A162" s="219" t="s">
        <v>25</v>
      </c>
      <c r="B162" s="219"/>
      <c r="C162" s="219"/>
      <c r="D162" s="219"/>
      <c r="E162" s="219"/>
      <c r="F162" s="219"/>
    </row>
    <row r="163" spans="1:6" s="15" customFormat="1" ht="12.75">
      <c r="A163" s="224" t="s">
        <v>20</v>
      </c>
      <c r="B163" s="224"/>
      <c r="C163" s="224"/>
      <c r="D163" s="224"/>
      <c r="E163" s="224"/>
      <c r="F163" s="224"/>
    </row>
    <row r="164" spans="1:6" s="15" customFormat="1" ht="12.75">
      <c r="A164" s="225" t="s">
        <v>43</v>
      </c>
      <c r="B164" s="225"/>
      <c r="C164" s="225"/>
      <c r="D164" s="225"/>
      <c r="E164" s="225"/>
      <c r="F164" s="225"/>
    </row>
    <row r="165" spans="1:6" s="15" customFormat="1" ht="12.75">
      <c r="A165" s="223" t="s">
        <v>22</v>
      </c>
      <c r="B165" s="223"/>
      <c r="C165" s="223"/>
      <c r="D165" s="223"/>
      <c r="E165" s="223"/>
      <c r="F165" s="223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9" t="s">
        <v>3</v>
      </c>
      <c r="D168" s="100" t="s">
        <v>45</v>
      </c>
      <c r="E168" s="101" t="s">
        <v>39</v>
      </c>
      <c r="F168" s="49"/>
    </row>
    <row r="169" spans="1:6" s="15" customFormat="1" ht="13.5">
      <c r="A169" s="69"/>
      <c r="B169" s="69"/>
      <c r="C169" s="99"/>
      <c r="D169" s="94" t="s">
        <v>49</v>
      </c>
      <c r="E169" s="164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5">
        <v>200000</v>
      </c>
      <c r="F170" s="49"/>
    </row>
    <row r="171" spans="3:5" ht="13.5">
      <c r="C171" s="214">
        <v>952</v>
      </c>
      <c r="D171" s="48" t="s">
        <v>46</v>
      </c>
      <c r="E171" s="165">
        <f>E172+E175</f>
        <v>7549212.9799999995</v>
      </c>
    </row>
    <row r="172" spans="3:5" ht="15.75">
      <c r="C172" s="214"/>
      <c r="D172" s="102" t="s">
        <v>44</v>
      </c>
      <c r="E172" s="166">
        <f>E173+E174</f>
        <v>3465437.9299999997</v>
      </c>
    </row>
    <row r="173" spans="3:5" ht="13.5">
      <c r="C173" s="214"/>
      <c r="D173" s="48" t="s">
        <v>58</v>
      </c>
      <c r="E173" s="165">
        <v>1465437.93</v>
      </c>
    </row>
    <row r="174" spans="3:5" ht="13.5">
      <c r="C174" s="214"/>
      <c r="D174" s="48" t="s">
        <v>68</v>
      </c>
      <c r="E174" s="165">
        <v>2000000</v>
      </c>
    </row>
    <row r="175" spans="3:5" ht="13.5">
      <c r="C175" s="214"/>
      <c r="D175" s="102" t="s">
        <v>47</v>
      </c>
      <c r="E175" s="167">
        <f>E176+E177</f>
        <v>4083775.05</v>
      </c>
    </row>
    <row r="176" spans="3:5" ht="13.5">
      <c r="C176" s="214"/>
      <c r="D176" s="48" t="s">
        <v>67</v>
      </c>
      <c r="E176" s="165">
        <v>987704.92</v>
      </c>
    </row>
    <row r="177" spans="3:5" ht="13.5">
      <c r="C177" s="227"/>
      <c r="D177" s="83" t="s">
        <v>48</v>
      </c>
      <c r="E177" s="168">
        <f>3337902.13-241832</f>
        <v>3096070.13</v>
      </c>
    </row>
    <row r="180" ht="13.5">
      <c r="E180" s="116">
        <v>5699011.55</v>
      </c>
    </row>
    <row r="181" ht="13.5">
      <c r="E181" s="116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2008-07-16T07:06:12Z</cp:lastPrinted>
  <dcterms:created xsi:type="dcterms:W3CDTF">2006-01-18T07:05:12Z</dcterms:created>
  <dcterms:modified xsi:type="dcterms:W3CDTF">2008-08-22T08:38:37Z</dcterms:modified>
  <cp:category/>
  <cp:version/>
  <cp:contentType/>
  <cp:contentStatus/>
</cp:coreProperties>
</file>